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joseca-my.sharepoint.com/personal/joseph_dyke_sanjoseca_gov/Documents/G Drive/C3 Items/"/>
    </mc:Choice>
  </mc:AlternateContent>
  <xr:revisionPtr revIDLastSave="63" documentId="13_ncr:1_{D6323266-2F5E-42EF-85C2-7DB5E558C82B}" xr6:coauthVersionLast="47" xr6:coauthVersionMax="47" xr10:uidLastSave="{966D5589-CB5F-4A6E-BD2B-B551E2F7F38E}"/>
  <bookViews>
    <workbookView xWindow="-120" yWindow="-120" windowWidth="29040" windowHeight="15990" xr2:uid="{EF1C71BE-BAC3-40D3-BE51-82BBA7E30408}"/>
  </bookViews>
  <sheets>
    <sheet name="Sheet1" sheetId="1" r:id="rId1"/>
  </sheets>
  <definedNames>
    <definedName name="_xlnm.Print_Area" localSheetId="0">Sheet1!$A$2:$E$22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B16" i="1" s="1"/>
  <c r="B17" i="1" l="1"/>
  <c r="B20" i="1"/>
  <c r="B18" i="1"/>
  <c r="B19" i="1"/>
  <c r="B9" i="1"/>
  <c r="B21" i="1" l="1"/>
  <c r="B22" i="1" s="1"/>
  <c r="E17" i="1" s="1"/>
  <c r="B10" i="1"/>
  <c r="E18" i="1" l="1"/>
  <c r="E20" i="1"/>
  <c r="E19" i="1"/>
  <c r="E21" i="1" l="1"/>
</calcChain>
</file>

<file path=xl/sharedStrings.xml><?xml version="1.0" encoding="utf-8"?>
<sst xmlns="http://schemas.openxmlformats.org/spreadsheetml/2006/main" count="47" uniqueCount="44">
  <si>
    <t>CATEGORY C AFFORDABLE HOUSING CREDIT CALCULATOR</t>
  </si>
  <si>
    <t>Project Information</t>
  </si>
  <si>
    <t>Affordable Unit Types</t>
  </si>
  <si>
    <t>No. of Units</t>
  </si>
  <si>
    <t>Entire project within 1/4 mile of ex./planned transit hub?</t>
  </si>
  <si>
    <t>Entire project in PDA?</t>
  </si>
  <si>
    <t>Surface Parking?</t>
  </si>
  <si>
    <t>Affordability Credit Check</t>
  </si>
  <si>
    <t>Project Credits</t>
  </si>
  <si>
    <t>Credit Category</t>
  </si>
  <si>
    <t>Density Credit</t>
  </si>
  <si>
    <t>Parking Credit</t>
  </si>
  <si>
    <t>Location Credit</t>
  </si>
  <si>
    <t>Affordable Housing Credit</t>
  </si>
  <si>
    <t>Applied Credit %</t>
  </si>
  <si>
    <t xml:space="preserve">Very Low
(≤50% of AMI) </t>
  </si>
  <si>
    <t xml:space="preserve">Low
(≤80% of AMI) </t>
  </si>
  <si>
    <t xml:space="preserve">Moderate
(≤120% of AMI) </t>
  </si>
  <si>
    <t>Calculation Date:</t>
  </si>
  <si>
    <t>Planning Project No.:</t>
  </si>
  <si>
    <t>Project Name: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</si>
  <si>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Complete this form by filling in the yellow cells and copy the credit information into the Special Project Worksheet.  The worksheet can be accessed from the following website: https://www.sanjoseca.gov/home/showpublisheddocument/27917</t>
    </r>
  </si>
  <si>
    <t>Manager Units</t>
  </si>
  <si>
    <t>Total Units (Project)</t>
  </si>
  <si>
    <t>Sum of Credit Factor:</t>
  </si>
  <si>
    <t>Credit Factor</t>
  </si>
  <si>
    <t>Select Yes or No</t>
  </si>
  <si>
    <t>Total Category C Credit ***:</t>
  </si>
  <si>
    <r>
      <rPr>
        <sz val="12"/>
        <color theme="1"/>
        <rFont val="Arial"/>
        <family val="2"/>
      </rPr>
      <t xml:space="preserve">*** </t>
    </r>
    <r>
      <rPr>
        <sz val="10"/>
        <color theme="1"/>
        <rFont val="Arial"/>
        <family val="2"/>
      </rPr>
      <t>Maximum total credit cannot exceed 100%</t>
    </r>
  </si>
  <si>
    <t>Market Rate*</t>
  </si>
  <si>
    <t>Total Units (Calculation)**</t>
  </si>
  <si>
    <t>* Market Rate includes market rate units and manager units (above 3) for credit calculation purposes.</t>
  </si>
  <si>
    <t xml:space="preserve">Extremely Low Income 
(≤30% of AMI) </t>
  </si>
  <si>
    <t xml:space="preserve">Low Income 
(≤80% of AMI) </t>
  </si>
  <si>
    <t xml:space="preserve">Very Low Income 
(≤50% of AMI) </t>
  </si>
  <si>
    <t xml:space="preserve">Moderate Income 
(≤120% of AMI) </t>
  </si>
  <si>
    <t>Affordable Housing Credit Tier % ***:</t>
  </si>
  <si>
    <t>Density (DU/AC)</t>
  </si>
  <si>
    <t>Density Qualification (≥ 40 DU/AC)</t>
  </si>
  <si>
    <t xml:space="preserve">Acutely Low 
(≤15% of AMI) </t>
  </si>
  <si>
    <t xml:space="preserve">Acutely Low
(≤15% of AMI) </t>
  </si>
  <si>
    <t>Site Acreage</t>
  </si>
  <si>
    <t xml:space="preserve">Extremely Low
(≤30% of AMI) </t>
  </si>
  <si>
    <r>
      <rPr>
        <sz val="12"/>
        <color theme="1"/>
        <rFont val="Arial"/>
        <family val="2"/>
      </rPr>
      <t xml:space="preserve">** </t>
    </r>
    <r>
      <rPr>
        <sz val="10"/>
        <color theme="1"/>
        <rFont val="Arial"/>
        <family val="2"/>
      </rPr>
      <t>Total Units (Calculation) excludes up to 3 manager units for the calculation of the Affordability Credit Check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</si>
</sst>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A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16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/>
    <xf numFmtId="0" fontId="11" fillId="0" borderId="26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3" fontId="4" fillId="0" borderId="22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8B8B"/>
        </patternFill>
      </fill>
    </dxf>
    <dxf>
      <fill>
        <patternFill>
          <bgColor rgb="FFFF8B8B"/>
        </patternFill>
      </fill>
    </dxf>
    <dxf>
      <fill>
        <patternFill>
          <fgColor rgb="FFFF8181"/>
          <bgColor rgb="FFFF8181"/>
        </patternFill>
      </fill>
    </dxf>
  </dxfs>
  <tableStyles count="0" defaultTableStyle="TableStyleMedium2" defaultPivotStyle="PivotStyleLight16"/>
  <colors>
    <mruColors>
      <color rgb="FFFF8B8B"/>
      <color rgb="FFFFFFAD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BD1A-62AD-429A-8C98-20F786B7EA99}">
  <sheetPr>
    <pageSetUpPr fitToPage="1"/>
  </sheetPr>
  <dimension ref="A1:O45"/>
  <sheetViews>
    <sheetView tabSelected="1" zoomScale="115" zoomScaleNormal="115" workbookViewId="0">
      <selection activeCell="E10" sqref="E10"/>
    </sheetView>
  </sheetViews>
  <sheetFormatPr defaultRowHeight="15" x14ac:dyDescent="0.25"/>
  <cols>
    <col min="1" max="1" width="41.28515625" bestFit="1" customWidth="1"/>
    <col min="2" max="2" width="25.7109375" customWidth="1"/>
    <col min="3" max="3" width="8.85546875" customWidth="1"/>
    <col min="4" max="4" width="30.140625" customWidth="1"/>
    <col min="5" max="5" width="26.42578125" customWidth="1"/>
    <col min="6" max="6" width="33.42578125" customWidth="1"/>
    <col min="7" max="7" width="36.85546875" customWidth="1"/>
    <col min="8" max="8" width="21.5703125" customWidth="1"/>
  </cols>
  <sheetData>
    <row r="1" spans="1:15" s="2" customFormat="1" ht="21" thickTop="1" thickBot="1" x14ac:dyDescent="0.35">
      <c r="A1" s="49" t="s">
        <v>0</v>
      </c>
      <c r="B1" s="50"/>
      <c r="C1" s="50"/>
      <c r="D1" s="50"/>
      <c r="E1" s="51"/>
      <c r="F1" s="6"/>
      <c r="H1" s="6"/>
      <c r="I1" s="1"/>
    </row>
    <row r="2" spans="1:15" s="5" customFormat="1" ht="20.100000000000001" customHeight="1" thickTop="1" x14ac:dyDescent="0.25">
      <c r="A2" s="30" t="s">
        <v>19</v>
      </c>
      <c r="B2" s="33"/>
      <c r="C2" s="60" t="s">
        <v>21</v>
      </c>
      <c r="D2" s="61"/>
      <c r="E2" s="62"/>
      <c r="H2" s="4"/>
      <c r="I2" s="4"/>
      <c r="J2" s="4"/>
      <c r="K2" s="4"/>
      <c r="L2" s="4"/>
      <c r="M2" s="4"/>
      <c r="N2" s="4"/>
      <c r="O2" s="4"/>
    </row>
    <row r="3" spans="1:15" s="5" customFormat="1" ht="20.100000000000001" customHeight="1" x14ac:dyDescent="0.25">
      <c r="A3" s="32" t="s">
        <v>20</v>
      </c>
      <c r="B3" s="34"/>
      <c r="C3" s="63"/>
      <c r="D3" s="64"/>
      <c r="E3" s="65"/>
      <c r="H3" s="4"/>
      <c r="I3" s="4"/>
      <c r="J3" s="4"/>
      <c r="K3" s="4"/>
      <c r="L3" s="4"/>
      <c r="M3" s="4"/>
      <c r="N3" s="4"/>
      <c r="O3" s="4"/>
    </row>
    <row r="4" spans="1:15" s="5" customFormat="1" ht="20.100000000000001" customHeight="1" thickBot="1" x14ac:dyDescent="0.3">
      <c r="A4" s="31" t="s">
        <v>18</v>
      </c>
      <c r="B4" s="35"/>
      <c r="C4" s="66"/>
      <c r="D4" s="67"/>
      <c r="E4" s="68"/>
      <c r="H4" s="4"/>
      <c r="I4" s="4"/>
      <c r="J4" s="4"/>
      <c r="K4" s="4"/>
      <c r="L4" s="4"/>
      <c r="M4" s="4"/>
      <c r="N4" s="4"/>
      <c r="O4" s="4"/>
    </row>
    <row r="5" spans="1:15" s="2" customFormat="1" ht="21" thickTop="1" thickBot="1" x14ac:dyDescent="0.35">
      <c r="A5" s="52" t="s">
        <v>1</v>
      </c>
      <c r="B5" s="53"/>
      <c r="C5" s="53"/>
      <c r="D5" s="53"/>
      <c r="E5" s="54"/>
      <c r="F5" s="6"/>
      <c r="G5" s="21"/>
      <c r="H5" s="6"/>
      <c r="I5" s="1"/>
    </row>
    <row r="6" spans="1:15" s="5" customFormat="1" ht="19.5" x14ac:dyDescent="0.3">
      <c r="A6" s="19" t="s">
        <v>23</v>
      </c>
      <c r="B6" s="20"/>
      <c r="C6" s="18"/>
      <c r="D6" s="45" t="s">
        <v>2</v>
      </c>
      <c r="E6" s="46" t="s">
        <v>3</v>
      </c>
      <c r="G6" s="21"/>
      <c r="I6" s="4"/>
      <c r="J6" s="4"/>
      <c r="K6" s="4"/>
      <c r="L6" s="4"/>
      <c r="M6" s="4"/>
      <c r="N6" s="4"/>
      <c r="O6" s="4"/>
    </row>
    <row r="7" spans="1:15" s="5" customFormat="1" ht="30" x14ac:dyDescent="0.3">
      <c r="A7" s="36" t="s">
        <v>22</v>
      </c>
      <c r="B7" s="37"/>
      <c r="C7" s="38"/>
      <c r="D7" s="29" t="s">
        <v>40</v>
      </c>
      <c r="E7" s="8"/>
      <c r="G7" s="21"/>
      <c r="I7" s="4"/>
      <c r="J7" s="4"/>
      <c r="K7" s="4"/>
      <c r="L7" s="4"/>
      <c r="M7" s="4"/>
      <c r="N7" s="4"/>
      <c r="O7" s="4"/>
    </row>
    <row r="8" spans="1:15" s="5" customFormat="1" ht="30" x14ac:dyDescent="0.25">
      <c r="A8" s="7" t="s">
        <v>41</v>
      </c>
      <c r="B8" s="10"/>
      <c r="C8" s="16"/>
      <c r="D8" s="29" t="s">
        <v>42</v>
      </c>
      <c r="E8" s="8"/>
      <c r="I8" s="4"/>
      <c r="J8" s="4"/>
      <c r="K8" s="4"/>
      <c r="L8" s="4"/>
      <c r="M8" s="4"/>
      <c r="N8" s="4"/>
      <c r="O8" s="4"/>
    </row>
    <row r="9" spans="1:15" s="5" customFormat="1" ht="30" x14ac:dyDescent="0.25">
      <c r="A9" s="7" t="s">
        <v>37</v>
      </c>
      <c r="B9" s="11" t="e">
        <f>TRUNC(B6/B8,0)</f>
        <v>#DIV/0!</v>
      </c>
      <c r="C9" s="16"/>
      <c r="D9" s="29" t="s">
        <v>15</v>
      </c>
      <c r="E9" s="8"/>
      <c r="I9" s="4"/>
      <c r="J9" s="4"/>
      <c r="K9" s="4"/>
      <c r="L9" s="4"/>
      <c r="M9" s="4"/>
      <c r="N9" s="4"/>
      <c r="O9" s="4"/>
    </row>
    <row r="10" spans="1:15" s="5" customFormat="1" ht="30" x14ac:dyDescent="0.25">
      <c r="A10" s="7" t="s">
        <v>38</v>
      </c>
      <c r="B10" s="12" t="e">
        <f>IF(B9&gt;=40,"Yes","No")</f>
        <v>#DIV/0!</v>
      </c>
      <c r="C10" s="16"/>
      <c r="D10" s="29" t="s">
        <v>16</v>
      </c>
      <c r="E10" s="8"/>
      <c r="I10" s="4"/>
      <c r="J10" s="4"/>
      <c r="K10" s="4"/>
      <c r="L10" s="4"/>
      <c r="M10" s="4"/>
      <c r="N10" s="4"/>
      <c r="O10" s="4"/>
    </row>
    <row r="11" spans="1:15" s="5" customFormat="1" ht="31.5" x14ac:dyDescent="0.25">
      <c r="A11" s="7" t="s">
        <v>4</v>
      </c>
      <c r="B11" s="10" t="s">
        <v>26</v>
      </c>
      <c r="C11" s="16"/>
      <c r="D11" s="29" t="s">
        <v>17</v>
      </c>
      <c r="E11" s="8"/>
      <c r="I11" s="4"/>
      <c r="J11" s="4"/>
      <c r="K11" s="4"/>
      <c r="L11" s="4"/>
      <c r="M11" s="4"/>
      <c r="N11" s="4"/>
      <c r="O11" s="4"/>
    </row>
    <row r="12" spans="1:15" s="5" customFormat="1" ht="15.75" x14ac:dyDescent="0.25">
      <c r="A12" s="7" t="s">
        <v>5</v>
      </c>
      <c r="B12" s="10" t="s">
        <v>26</v>
      </c>
      <c r="C12" s="16"/>
      <c r="D12" s="15" t="s">
        <v>29</v>
      </c>
      <c r="E12" s="39">
        <f>IF(B7&lt;=3,IF((B6-SUM(E7:E11)-B7)&lt;0,"Check Unit Count",(B6-SUM(E7:E11)-B7)),IF(B7&gt;3,IF((B6-SUM(E7:E11)-3)&lt;0,"Check Unit Count",(B6-SUM(E7:E11)-3))))</f>
        <v>0</v>
      </c>
      <c r="I12" s="4"/>
      <c r="J12" s="4"/>
      <c r="K12" s="4"/>
      <c r="L12" s="4"/>
      <c r="M12" s="4"/>
      <c r="N12" s="4"/>
      <c r="O12" s="4"/>
    </row>
    <row r="13" spans="1:15" s="5" customFormat="1" ht="21.75" customHeight="1" thickBot="1" x14ac:dyDescent="0.3">
      <c r="A13" s="7" t="s">
        <v>6</v>
      </c>
      <c r="B13" s="10" t="s">
        <v>26</v>
      </c>
      <c r="C13" s="16"/>
      <c r="D13" s="15" t="s">
        <v>30</v>
      </c>
      <c r="E13" s="39">
        <f>IF(E12="Check Unit Count","Check Unit Count",SUM(E7:E12))</f>
        <v>0</v>
      </c>
      <c r="I13" s="4"/>
      <c r="J13" s="4"/>
      <c r="K13" s="4"/>
      <c r="L13" s="4"/>
      <c r="M13" s="4"/>
      <c r="N13" s="4"/>
      <c r="O13" s="4"/>
    </row>
    <row r="14" spans="1:15" s="2" customFormat="1" ht="21" thickTop="1" thickBot="1" x14ac:dyDescent="0.35">
      <c r="A14" s="52" t="s">
        <v>7</v>
      </c>
      <c r="B14" s="53"/>
      <c r="C14" s="16"/>
      <c r="D14" s="55" t="s">
        <v>8</v>
      </c>
      <c r="E14" s="54"/>
      <c r="F14" s="6"/>
      <c r="G14" s="6"/>
      <c r="H14" s="6"/>
      <c r="I14" s="1"/>
    </row>
    <row r="15" spans="1:15" ht="16.5" thickBot="1" x14ac:dyDescent="0.3">
      <c r="A15" s="9" t="s">
        <v>2</v>
      </c>
      <c r="B15" s="13" t="s">
        <v>25</v>
      </c>
      <c r="C15" s="16"/>
      <c r="D15" s="73" t="s">
        <v>9</v>
      </c>
      <c r="E15" s="75" t="s">
        <v>14</v>
      </c>
      <c r="F15" s="3"/>
      <c r="G15" s="3"/>
      <c r="H15" s="3"/>
      <c r="I15" s="3"/>
      <c r="J15" s="3"/>
      <c r="K15" s="3"/>
      <c r="L15" s="3"/>
    </row>
    <row r="16" spans="1:15" ht="32.25" thickBot="1" x14ac:dyDescent="0.3">
      <c r="A16" s="22" t="s">
        <v>39</v>
      </c>
      <c r="B16" s="40" t="e">
        <f>(ROUND((E7/$E$13)*100,0))*4</f>
        <v>#DIV/0!</v>
      </c>
      <c r="C16" s="16"/>
      <c r="D16" s="74"/>
      <c r="E16" s="76"/>
      <c r="F16" s="3"/>
      <c r="G16" s="3"/>
      <c r="H16" s="3"/>
      <c r="I16" s="3"/>
      <c r="J16" s="3"/>
      <c r="K16" s="3"/>
      <c r="L16" s="3"/>
    </row>
    <row r="17" spans="1:15" s="25" customFormat="1" ht="31.5" x14ac:dyDescent="0.25">
      <c r="A17" s="22" t="s">
        <v>32</v>
      </c>
      <c r="B17" s="40" t="e">
        <f>(ROUND((E8/$E$13)*100,0))*3</f>
        <v>#DIV/0!</v>
      </c>
      <c r="C17" s="23"/>
      <c r="D17" s="47" t="s">
        <v>13</v>
      </c>
      <c r="E17" s="48" t="e">
        <f>B22</f>
        <v>#DIV/0!</v>
      </c>
      <c r="F17" s="24"/>
      <c r="G17" s="24"/>
      <c r="H17" s="24"/>
      <c r="I17" s="24"/>
      <c r="J17" s="24"/>
      <c r="K17" s="24"/>
      <c r="L17" s="24"/>
    </row>
    <row r="18" spans="1:15" s="25" customFormat="1" ht="31.5" x14ac:dyDescent="0.25">
      <c r="A18" s="26" t="s">
        <v>34</v>
      </c>
      <c r="B18" s="40" t="e">
        <f>(ROUND((E9/$E$13)*100,0))*2</f>
        <v>#DIV/0!</v>
      </c>
      <c r="C18" s="23"/>
      <c r="D18" s="27" t="s">
        <v>12</v>
      </c>
      <c r="E18" s="28" t="e">
        <f>IF(UPPER($B$12="YES"),0,IF($B$22="N/A",0,IF(UPPER(B11="YES"),5,0)))+IF($B$22="N/A",0,IF(UPPER($B$12="YES"),10,0))</f>
        <v>#DIV/0!</v>
      </c>
      <c r="F18" s="24"/>
      <c r="G18" s="24"/>
      <c r="H18" s="24"/>
      <c r="I18" s="24"/>
      <c r="J18" s="24"/>
      <c r="K18" s="24"/>
      <c r="L18" s="24"/>
    </row>
    <row r="19" spans="1:15" s="25" customFormat="1" ht="31.5" x14ac:dyDescent="0.25">
      <c r="A19" s="26" t="s">
        <v>33</v>
      </c>
      <c r="B19" s="40" t="e">
        <f>(ROUND((E10/$E$13)*100,0))*1</f>
        <v>#DIV/0!</v>
      </c>
      <c r="C19" s="23"/>
      <c r="D19" s="27" t="s">
        <v>10</v>
      </c>
      <c r="E19" s="28" t="e">
        <f>IF($B$22="N/A",0,IF($B$9&gt;=100,15,IF($B$9&gt;=60,10,IF($B$9&gt;=40,5,0))))</f>
        <v>#DIV/0!</v>
      </c>
      <c r="F19" s="24"/>
      <c r="G19" s="24"/>
      <c r="H19" s="24"/>
      <c r="I19" s="24"/>
      <c r="J19" s="24"/>
      <c r="K19" s="24"/>
      <c r="L19" s="24"/>
    </row>
    <row r="20" spans="1:15" s="25" customFormat="1" ht="31.5" x14ac:dyDescent="0.25">
      <c r="A20" s="26" t="s">
        <v>35</v>
      </c>
      <c r="B20" s="40" t="e">
        <f>(ROUND((E11/$E$13)*100,0))*0.2</f>
        <v>#DIV/0!</v>
      </c>
      <c r="C20" s="23"/>
      <c r="D20" s="27" t="s">
        <v>11</v>
      </c>
      <c r="E20" s="28" t="e">
        <f>IF($B$22="N/A",0,IF(UPPER($B$13="NO"),5,0))</f>
        <v>#DIV/0!</v>
      </c>
      <c r="F20" s="24"/>
      <c r="G20" s="24"/>
      <c r="H20" s="24"/>
      <c r="I20" s="24"/>
      <c r="J20" s="24"/>
      <c r="K20" s="24"/>
      <c r="L20" s="24"/>
    </row>
    <row r="21" spans="1:15" s="25" customFormat="1" ht="15.75" x14ac:dyDescent="0.25">
      <c r="A21" s="42" t="s">
        <v>24</v>
      </c>
      <c r="B21" s="41" t="e">
        <f>SUM(B16:B20)</f>
        <v>#DIV/0!</v>
      </c>
      <c r="C21" s="23"/>
      <c r="D21" s="69" t="s">
        <v>27</v>
      </c>
      <c r="E21" s="71" t="e">
        <f>IF(SUM(E16:E20)&gt;=100,100,SUM(E16:E20))</f>
        <v>#DIV/0!</v>
      </c>
      <c r="F21" s="24"/>
      <c r="G21" s="24"/>
      <c r="H21" s="24"/>
      <c r="I21" s="24"/>
      <c r="J21" s="24"/>
      <c r="K21" s="24"/>
      <c r="L21" s="24"/>
    </row>
    <row r="22" spans="1:15" ht="16.5" thickBot="1" x14ac:dyDescent="0.3">
      <c r="A22" s="43" t="s">
        <v>36</v>
      </c>
      <c r="B22" s="14" t="e">
        <f>IF(B21&lt;10,0,IF(AND(B21&gt;=10,B21&lt;=20),20,IF(AND(B21&gt;20,B21&lt;=30),30,IF(AND(B21&gt;30,B21&lt;=40),40,IF(AND(B21&gt;40,B21&lt;=50),50,IF(AND(B21&gt;50,B21&lt;=60),60,IF(AND(B21&gt;60,B21&lt;=70),70,IF(AND(B21&gt;70,B21&lt;=80),80,IF(AND(B21&gt;80,B21&lt;=90),90,IF(AND(B21&gt;90,B21&lt;=100),100,IF(B21&gt;100,100,0)))))))))))</f>
        <v>#DIV/0!</v>
      </c>
      <c r="C22" s="17"/>
      <c r="D22" s="70"/>
      <c r="E22" s="72"/>
      <c r="F22" s="3"/>
      <c r="G22" s="3"/>
      <c r="H22" s="3"/>
      <c r="I22" s="3"/>
      <c r="J22" s="3"/>
      <c r="K22" s="3"/>
      <c r="L22" s="3"/>
    </row>
    <row r="23" spans="1:15" ht="15.75" customHeight="1" thickTop="1" x14ac:dyDescent="0.25">
      <c r="A23" s="58" t="s">
        <v>31</v>
      </c>
      <c r="B23" s="57"/>
      <c r="C23" s="59"/>
      <c r="D23" s="59"/>
      <c r="H23" s="3"/>
      <c r="I23" s="3"/>
      <c r="J23" s="3"/>
      <c r="K23" s="3"/>
      <c r="L23" s="3"/>
      <c r="M23" s="3"/>
      <c r="N23" s="3"/>
      <c r="O23" s="3"/>
    </row>
    <row r="24" spans="1:15" ht="16.5" customHeight="1" x14ac:dyDescent="0.25">
      <c r="A24" s="56" t="s">
        <v>43</v>
      </c>
      <c r="B24" s="57"/>
      <c r="C24" s="59"/>
      <c r="D24" s="59"/>
      <c r="E24" s="44"/>
      <c r="H24" s="3"/>
      <c r="I24" s="3"/>
      <c r="J24" s="3"/>
      <c r="K24" s="3"/>
      <c r="L24" s="3"/>
      <c r="M24" s="3"/>
      <c r="N24" s="3"/>
      <c r="O24" s="3"/>
    </row>
    <row r="25" spans="1:15" ht="15.75" x14ac:dyDescent="0.25">
      <c r="A25" s="56" t="s">
        <v>28</v>
      </c>
      <c r="B25" s="57"/>
      <c r="H25" s="3"/>
      <c r="I25" s="3"/>
      <c r="J25" s="3"/>
      <c r="K25" s="3"/>
      <c r="L25" s="3"/>
      <c r="M25" s="3"/>
      <c r="N25" s="3"/>
      <c r="O25" s="3"/>
    </row>
    <row r="26" spans="1:15" ht="15.75" x14ac:dyDescent="0.25">
      <c r="H26" s="3"/>
      <c r="I26" s="3"/>
      <c r="J26" s="3"/>
      <c r="K26" s="3"/>
      <c r="L26" s="3"/>
      <c r="M26" s="3"/>
      <c r="N26" s="3"/>
      <c r="O26" s="3"/>
    </row>
    <row r="27" spans="1:15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</sheetData>
  <sheetProtection algorithmName="SHA-512" hashValue="lv6IgxOKrBvt9Qa+vbGXxlJJJRPNlhn9ObLO4WYShVe+9rvgVnx/g1fTeBpt7FUWlB7PLdEW5RZcbQ+x5engkQ==" saltValue="zKJdsCZKgiXpJrVDdX54kw==" spinCount="100000" sheet="1" objects="1" scenarios="1"/>
  <mergeCells count="12">
    <mergeCell ref="A1:E1"/>
    <mergeCell ref="A5:E5"/>
    <mergeCell ref="A14:B14"/>
    <mergeCell ref="D14:E14"/>
    <mergeCell ref="A25:B25"/>
    <mergeCell ref="A23:D23"/>
    <mergeCell ref="A24:D24"/>
    <mergeCell ref="C2:E4"/>
    <mergeCell ref="D21:D22"/>
    <mergeCell ref="E21:E22"/>
    <mergeCell ref="D15:D16"/>
    <mergeCell ref="E15:E16"/>
  </mergeCells>
  <conditionalFormatting sqref="B11:B13">
    <cfRule type="cellIs" dxfId="2" priority="3" operator="equal">
      <formula>"Does Not Qualify"</formula>
    </cfRule>
  </conditionalFormatting>
  <conditionalFormatting sqref="E12">
    <cfRule type="cellIs" dxfId="1" priority="2" operator="equal">
      <formula>"Check Unit Count"</formula>
    </cfRule>
  </conditionalFormatting>
  <conditionalFormatting sqref="E13">
    <cfRule type="cellIs" dxfId="0" priority="1" operator="equal">
      <formula>"Check Unit Count"</formula>
    </cfRule>
  </conditionalFormatting>
  <dataValidations count="1">
    <dataValidation type="list" allowBlank="1" showErrorMessage="1" sqref="B11:B13" xr:uid="{F547D2EB-8750-4302-A51A-9AE92638B71F}">
      <formula1>"Select Yes or No,Yes,No"</formula1>
    </dataValidation>
  </dataValidations>
  <pageMargins left="0.7" right="0.7" top="0.75" bottom="0.75" header="0.3" footer="0.3"/>
  <pageSetup scale="92" orientation="landscape" r:id="rId1"/>
  <headerFooter>
    <oddFooter>&amp;LRev. 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City of San Jose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Dyke, Joseph</dc:creator>
  <cp:keywords/>
  <dc:description/>
  <cp:lastModifiedBy>Dyke, Joseph</cp:lastModifiedBy>
  <cp:revision/>
  <cp:lastPrinted>2023-10-23T18:47:42Z</cp:lastPrinted>
  <dcterms:created xsi:type="dcterms:W3CDTF">2022-10-25T19:55:36Z</dcterms:created>
  <dcterms:modified xsi:type="dcterms:W3CDTF">2023-11-17T23:48:56Z</dcterms:modified>
  <cp:category/>
  <cp:contentStatus/>
</cp:coreProperties>
</file>